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quiroz\Dropbox\Municipio\Transparencia 2014\Enviados por mes\2016\Abril\"/>
    </mc:Choice>
  </mc:AlternateContent>
  <bookViews>
    <workbookView xWindow="0" yWindow="0" windowWidth="28800" windowHeight="12135"/>
  </bookViews>
  <sheets>
    <sheet name="ECSF A ABR16" sheetId="1" r:id="rId1"/>
  </sheets>
  <externalReferences>
    <externalReference r:id="rId2"/>
  </externalReferences>
  <definedNames>
    <definedName name="_xlnm.Print_Area" localSheetId="0">'ECSF A ABR16'!$A$1:$C$64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B59" i="1"/>
  <c r="B57" i="1"/>
  <c r="B52" i="1" s="1"/>
  <c r="B46" i="1" s="1"/>
  <c r="B54" i="1"/>
  <c r="B53" i="1"/>
  <c r="C52" i="1"/>
  <c r="C47" i="1"/>
  <c r="C46" i="1" s="1"/>
  <c r="B47" i="1"/>
  <c r="C41" i="1"/>
  <c r="C38" i="1" s="1"/>
  <c r="B38" i="1"/>
  <c r="B36" i="1"/>
  <c r="B34" i="1"/>
  <c r="B31" i="1"/>
  <c r="C29" i="1"/>
  <c r="B29" i="1"/>
  <c r="C28" i="1"/>
  <c r="C23" i="1"/>
  <c r="B22" i="1"/>
  <c r="B20" i="1"/>
  <c r="C19" i="1"/>
  <c r="C17" i="1"/>
  <c r="C16" i="1" s="1"/>
  <c r="C10" i="1"/>
  <c r="C9" i="1"/>
  <c r="C8" i="1"/>
  <c r="B7" i="1"/>
  <c r="B16" i="1" l="1"/>
  <c r="B6" i="1" s="1"/>
  <c r="B64" i="1" s="1"/>
  <c r="C7" i="1"/>
  <c r="B28" i="1"/>
  <c r="B27" i="1" s="1"/>
  <c r="C6" i="1"/>
  <c r="C27" i="1"/>
  <c r="C64" i="1" l="1"/>
  <c r="C66" i="1" s="1"/>
</calcChain>
</file>

<file path=xl/sharedStrings.xml><?xml version="1.0" encoding="utf-8"?>
<sst xmlns="http://schemas.openxmlformats.org/spreadsheetml/2006/main" count="56" uniqueCount="56">
  <si>
    <t>Municipio de la Ciudad de Monterrey</t>
  </si>
  <si>
    <t>Estado de Cambios en la Situación Financiera</t>
  </si>
  <si>
    <t>al 30 de Abril de 2016</t>
  </si>
  <si>
    <t>(pesos)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</si>
  <si>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</si>
  <si>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</si>
  <si>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</si>
  <si>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</si>
  <si>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</si>
  <si>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</si>
  <si>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</si>
  <si>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</si>
  <si>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</si>
  <si>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</si>
  <si>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</si>
  <si>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</si>
  <si>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</si>
  <si>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</si>
  <si>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</si>
  <si>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</si>
  <si>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</si>
  <si>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</si>
  <si>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</si>
  <si>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</si>
  <si>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</si>
  <si>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</si>
  <si>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</si>
  <si>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</si>
  <si>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</si>
  <si>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</si>
  <si>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</si>
  <si>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</si>
  <si>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</si>
  <si>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</si>
  <si>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</si>
  <si>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</si>
  <si>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</si>
  <si>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</si>
  <si>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</si>
  <si>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</si>
  <si>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</si>
  <si>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</si>
  <si>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PUBLICA/PATRIMONIO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</si>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</sst>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/>
    <xf numFmtId="0" fontId="4" fillId="3" borderId="0" xfId="1" applyFont="1" applyFill="1" applyBorder="1" applyAlignment="1">
      <alignment horizontal="justify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justify" vertical="center" wrapText="1"/>
    </xf>
    <xf numFmtId="4" fontId="5" fillId="3" borderId="0" xfId="1" applyNumberFormat="1" applyFont="1" applyFill="1" applyBorder="1" applyAlignment="1">
      <alignment horizontal="right" wrapText="1"/>
    </xf>
    <xf numFmtId="0" fontId="6" fillId="0" borderId="0" xfId="1" applyFont="1"/>
    <xf numFmtId="4" fontId="6" fillId="0" borderId="0" xfId="1" applyNumberFormat="1" applyFont="1"/>
    <xf numFmtId="0" fontId="5" fillId="3" borderId="0" xfId="1" applyFont="1" applyFill="1" applyBorder="1" applyAlignment="1">
      <alignment horizontal="justify" wrapText="1"/>
    </xf>
    <xf numFmtId="4" fontId="4" fillId="3" borderId="0" xfId="1" applyNumberFormat="1" applyFont="1" applyFill="1" applyBorder="1" applyAlignment="1">
      <alignment horizontal="right" wrapText="1"/>
    </xf>
    <xf numFmtId="0" fontId="7" fillId="3" borderId="0" xfId="1" applyFont="1" applyFill="1" applyBorder="1" applyAlignment="1">
      <alignment horizontal="justify" vertical="center" wrapText="1"/>
    </xf>
    <xf numFmtId="4" fontId="8" fillId="2" borderId="0" xfId="2" applyNumberFormat="1" applyFont="1" applyFill="1" applyBorder="1" applyAlignment="1" applyProtection="1">
      <alignment horizontal="right" vertical="top" wrapText="1"/>
      <protection locked="0"/>
    </xf>
    <xf numFmtId="43" fontId="8" fillId="2" borderId="0" xfId="3" applyFont="1" applyFill="1" applyBorder="1" applyAlignment="1" applyProtection="1">
      <alignment horizontal="right" vertical="top" wrapText="1"/>
      <protection locked="0"/>
    </xf>
    <xf numFmtId="4" fontId="5" fillId="3" borderId="0" xfId="1" applyNumberFormat="1" applyFont="1" applyFill="1" applyBorder="1" applyAlignment="1">
      <alignment horizontal="right" vertical="center" wrapText="1"/>
    </xf>
    <xf numFmtId="43" fontId="8" fillId="2" borderId="0" xfId="2" applyFont="1" applyFill="1" applyBorder="1" applyAlignment="1" applyProtection="1">
      <alignment horizontal="right" vertical="top" wrapText="1"/>
      <protection locked="0"/>
    </xf>
    <xf numFmtId="43" fontId="6" fillId="0" borderId="0" xfId="2" applyFont="1"/>
    <xf numFmtId="4" fontId="8" fillId="0" borderId="0" xfId="2" applyNumberFormat="1" applyFont="1" applyFill="1" applyBorder="1" applyAlignment="1" applyProtection="1">
      <alignment horizontal="right" vertical="top" wrapText="1"/>
      <protection locked="0"/>
    </xf>
    <xf numFmtId="4" fontId="5" fillId="0" borderId="0" xfId="1" applyNumberFormat="1" applyFont="1" applyFill="1" applyBorder="1" applyAlignment="1">
      <alignment horizontal="right" wrapText="1"/>
    </xf>
    <xf numFmtId="43" fontId="6" fillId="0" borderId="0" xfId="3" applyFont="1"/>
    <xf numFmtId="43" fontId="6" fillId="0" borderId="0" xfId="1" applyNumberFormat="1" applyFont="1"/>
    <xf numFmtId="4" fontId="6" fillId="0" borderId="1" xfId="1" applyNumberFormat="1" applyFont="1" applyBorder="1"/>
    <xf numFmtId="4" fontId="9" fillId="2" borderId="0" xfId="1" applyNumberFormat="1" applyFont="1" applyFill="1" applyBorder="1" applyAlignment="1" applyProtection="1">
      <alignment horizontal="right" vertical="top"/>
    </xf>
    <xf numFmtId="43" fontId="2" fillId="0" borderId="0" xfId="3" applyFont="1"/>
    <xf numFmtId="43" fontId="2" fillId="0" borderId="0" xfId="1" applyNumberFormat="1"/>
    <xf numFmtId="43" fontId="0" fillId="0" borderId="0" xfId="2" applyFont="1"/>
    <xf numFmtId="4" fontId="2" fillId="0" borderId="0" xfId="1" applyNumberFormat="1"/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</cellXfs>
  <cellStyles count="4">
    <cellStyle name="Millares 2 2" xfId="2"/>
    <cellStyle name="Millares 5" xfId="3"/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.quiroz/AppData/Local/Microsoft/Windows/Temporary%20Internet%20Files/Content.Outlook/QK8I7UGR/ESTADOS%20FINANCIEROS%20A%20ABRI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BR16"/>
      <sheetName val="FLUJO A ABR16"/>
      <sheetName val="SIT. FIN. ABR16"/>
      <sheetName val="EDO. ACTIV. ABR16"/>
      <sheetName val="VAR. HDA. PUB. A ABR16  (OK)"/>
      <sheetName val="ECSF A ABR16"/>
      <sheetName val="ANALITICO ABR16"/>
      <sheetName val="ejemplo VARIACION ABR16"/>
      <sheetName val="BAL 1ENEAL30ABR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H17">
            <v>557865787.13</v>
          </cell>
          <cell r="M17"/>
          <cell r="N17">
            <v>30475294.899999976</v>
          </cell>
        </row>
        <row r="18">
          <cell r="H18">
            <v>124561767.84</v>
          </cell>
        </row>
        <row r="19">
          <cell r="H19">
            <v>6831575.5999999996</v>
          </cell>
          <cell r="M19">
            <v>137796973.30000001</v>
          </cell>
        </row>
        <row r="22">
          <cell r="M22">
            <v>408338.69000000041</v>
          </cell>
        </row>
        <row r="24">
          <cell r="M24">
            <v>0</v>
          </cell>
        </row>
        <row r="30">
          <cell r="H30">
            <v>75396605.24000001</v>
          </cell>
        </row>
        <row r="32">
          <cell r="H32">
            <v>59854149.11000061</v>
          </cell>
          <cell r="N32">
            <v>247730944.23000002</v>
          </cell>
        </row>
        <row r="33">
          <cell r="G33">
            <v>441123.13999998569</v>
          </cell>
        </row>
        <row r="35">
          <cell r="G35">
            <v>17597249.560000002</v>
          </cell>
        </row>
        <row r="36">
          <cell r="H36">
            <v>9814487.5199999996</v>
          </cell>
        </row>
        <row r="51">
          <cell r="M51">
            <v>394849924.23000002</v>
          </cell>
        </row>
        <row r="52">
          <cell r="M52">
            <v>107675535.99000168</v>
          </cell>
        </row>
        <row r="55">
          <cell r="M55">
            <v>453761466.66000009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tabSelected="1" topLeftCell="A51" workbookViewId="0">
      <selection sqref="A1:C62"/>
    </sheetView>
  </sheetViews>
  <sheetFormatPr baseColWidth="10" defaultRowHeight="15.75" x14ac:dyDescent="0.25"/>
  <cols>
    <col min="1" max="1" width="84.28515625" style="1" customWidth="1"/>
    <col min="2" max="2" width="20.5703125" style="1" customWidth="1"/>
    <col min="3" max="3" width="18.5703125" style="1" bestFit="1" customWidth="1"/>
    <col min="4" max="4" width="17.42578125" style="1" bestFit="1" customWidth="1"/>
    <col min="5" max="5" width="22.42578125" style="1" customWidth="1"/>
    <col min="6" max="6" width="16.85546875" style="1" bestFit="1" customWidth="1"/>
    <col min="7" max="16384" width="11.42578125" style="1"/>
  </cols>
  <sheetData>
    <row r="1" spans="1:5" x14ac:dyDescent="0.25">
      <c r="A1" s="26" t="s">
        <v>0</v>
      </c>
      <c r="B1" s="26"/>
      <c r="C1" s="26"/>
    </row>
    <row r="2" spans="1:5" x14ac:dyDescent="0.25">
      <c r="A2" s="27" t="s">
        <v>1</v>
      </c>
      <c r="B2" s="27"/>
      <c r="C2" s="27"/>
    </row>
    <row r="3" spans="1:5" x14ac:dyDescent="0.25">
      <c r="A3" s="27" t="s">
        <v>2</v>
      </c>
      <c r="B3" s="27"/>
      <c r="C3" s="27"/>
    </row>
    <row r="4" spans="1:5" x14ac:dyDescent="0.25">
      <c r="A4" s="27" t="s">
        <v>3</v>
      </c>
      <c r="B4" s="27"/>
      <c r="C4" s="27"/>
    </row>
    <row r="5" spans="1:5" x14ac:dyDescent="0.25">
      <c r="A5" s="2"/>
      <c r="B5" s="3" t="s">
        <v>4</v>
      </c>
      <c r="C5" s="3" t="s">
        <v>5</v>
      </c>
    </row>
    <row r="6" spans="1:5" s="6" customFormat="1" ht="21" customHeight="1" x14ac:dyDescent="0.2">
      <c r="A6" s="4" t="s">
        <v>6</v>
      </c>
      <c r="B6" s="5">
        <f>+B7+B16</f>
        <v>18038372.699999988</v>
      </c>
      <c r="C6" s="5">
        <f>+C7+C16</f>
        <v>834324372.44000065</v>
      </c>
      <c r="E6" s="7"/>
    </row>
    <row r="7" spans="1:5" s="6" customFormat="1" ht="28.9" customHeight="1" x14ac:dyDescent="0.2">
      <c r="A7" s="8" t="s">
        <v>7</v>
      </c>
      <c r="B7" s="9">
        <f>SUM(B8:B14)</f>
        <v>0</v>
      </c>
      <c r="C7" s="9">
        <f>SUM(C8:C14)</f>
        <v>689259130.57000005</v>
      </c>
      <c r="D7" s="7"/>
    </row>
    <row r="8" spans="1:5" s="6" customFormat="1" ht="13.15" customHeight="1" x14ac:dyDescent="0.2">
      <c r="A8" s="10" t="s">
        <v>8</v>
      </c>
      <c r="B8" s="11">
        <v>0</v>
      </c>
      <c r="C8" s="12">
        <f>+'[1]ejemplo VARIACION ABR16'!H17</f>
        <v>557865787.13</v>
      </c>
    </row>
    <row r="9" spans="1:5" s="6" customFormat="1" ht="13.15" customHeight="1" x14ac:dyDescent="0.2">
      <c r="A9" s="10" t="s">
        <v>9</v>
      </c>
      <c r="B9" s="11">
        <v>0</v>
      </c>
      <c r="C9" s="11">
        <f>+'[1]ejemplo VARIACION ABR16'!H18</f>
        <v>124561767.84</v>
      </c>
    </row>
    <row r="10" spans="1:5" s="6" customFormat="1" ht="13.15" customHeight="1" x14ac:dyDescent="0.2">
      <c r="A10" s="10" t="s">
        <v>10</v>
      </c>
      <c r="B10" s="11">
        <v>0</v>
      </c>
      <c r="C10" s="11">
        <f>+'[1]ejemplo VARIACION ABR16'!H19</f>
        <v>6831575.5999999996</v>
      </c>
    </row>
    <row r="11" spans="1:5" s="6" customFormat="1" ht="13.15" customHeight="1" x14ac:dyDescent="0.2">
      <c r="A11" s="10" t="s">
        <v>11</v>
      </c>
      <c r="B11" s="11">
        <v>0</v>
      </c>
      <c r="C11" s="11">
        <v>0</v>
      </c>
    </row>
    <row r="12" spans="1:5" s="6" customFormat="1" ht="13.15" customHeight="1" x14ac:dyDescent="0.2">
      <c r="A12" s="10" t="s">
        <v>12</v>
      </c>
      <c r="B12" s="11">
        <v>0</v>
      </c>
      <c r="C12" s="11">
        <v>0</v>
      </c>
    </row>
    <row r="13" spans="1:5" s="6" customFormat="1" ht="13.15" customHeight="1" x14ac:dyDescent="0.2">
      <c r="A13" s="10" t="s">
        <v>13</v>
      </c>
      <c r="B13" s="11">
        <v>0</v>
      </c>
      <c r="C13" s="11">
        <v>0</v>
      </c>
    </row>
    <row r="14" spans="1:5" s="6" customFormat="1" ht="13.15" customHeight="1" x14ac:dyDescent="0.2">
      <c r="A14" s="10" t="s">
        <v>14</v>
      </c>
      <c r="B14" s="11">
        <v>0</v>
      </c>
      <c r="C14" s="11">
        <v>0</v>
      </c>
    </row>
    <row r="15" spans="1:5" s="6" customFormat="1" ht="13.15" customHeight="1" x14ac:dyDescent="0.2">
      <c r="A15" s="2"/>
      <c r="B15" s="2"/>
      <c r="C15" s="2"/>
    </row>
    <row r="16" spans="1:5" s="6" customFormat="1" ht="13.15" customHeight="1" x14ac:dyDescent="0.2">
      <c r="A16" s="4" t="s">
        <v>15</v>
      </c>
      <c r="B16" s="13">
        <f>SUM(B17:B25)</f>
        <v>18038372.699999988</v>
      </c>
      <c r="C16" s="13">
        <f>SUM(C17:C25)</f>
        <v>145065241.87000063</v>
      </c>
      <c r="D16" s="7"/>
    </row>
    <row r="17" spans="1:6" s="6" customFormat="1" ht="13.15" customHeight="1" x14ac:dyDescent="0.2">
      <c r="A17" s="10" t="s">
        <v>16</v>
      </c>
      <c r="B17" s="11">
        <v>0</v>
      </c>
      <c r="C17" s="11">
        <f>+'[1]ejemplo VARIACION ABR16'!H30</f>
        <v>75396605.24000001</v>
      </c>
    </row>
    <row r="18" spans="1:6" s="6" customFormat="1" ht="13.15" customHeight="1" x14ac:dyDescent="0.2">
      <c r="A18" s="10" t="s">
        <v>17</v>
      </c>
      <c r="B18" s="11">
        <v>0</v>
      </c>
      <c r="C18" s="11">
        <v>0</v>
      </c>
    </row>
    <row r="19" spans="1:6" s="6" customFormat="1" ht="13.15" customHeight="1" x14ac:dyDescent="0.2">
      <c r="A19" s="10" t="s">
        <v>18</v>
      </c>
      <c r="B19" s="11">
        <v>0</v>
      </c>
      <c r="C19" s="14">
        <f>+'[1]ejemplo VARIACION ABR16'!H32</f>
        <v>59854149.11000061</v>
      </c>
      <c r="D19" s="15"/>
    </row>
    <row r="20" spans="1:6" s="6" customFormat="1" ht="13.15" customHeight="1" x14ac:dyDescent="0.2">
      <c r="A20" s="10" t="s">
        <v>19</v>
      </c>
      <c r="B20" s="11">
        <f>+'[1]ejemplo VARIACION ABR16'!G33</f>
        <v>441123.13999998569</v>
      </c>
      <c r="C20" s="11">
        <v>0</v>
      </c>
    </row>
    <row r="21" spans="1:6" s="6" customFormat="1" ht="13.15" customHeight="1" x14ac:dyDescent="0.2">
      <c r="A21" s="10" t="s">
        <v>20</v>
      </c>
      <c r="B21" s="11">
        <v>0</v>
      </c>
      <c r="C21" s="11">
        <v>0</v>
      </c>
    </row>
    <row r="22" spans="1:6" s="6" customFormat="1" ht="13.15" customHeight="1" x14ac:dyDescent="0.2">
      <c r="A22" s="10" t="s">
        <v>21</v>
      </c>
      <c r="B22" s="16">
        <f>+'[1]ejemplo VARIACION ABR16'!G35</f>
        <v>17597249.560000002</v>
      </c>
      <c r="C22" s="11">
        <v>0</v>
      </c>
    </row>
    <row r="23" spans="1:6" s="6" customFormat="1" ht="13.15" customHeight="1" x14ac:dyDescent="0.2">
      <c r="A23" s="10" t="s">
        <v>22</v>
      </c>
      <c r="B23" s="11">
        <v>0</v>
      </c>
      <c r="C23" s="11">
        <f>+'[1]ejemplo VARIACION ABR16'!H36</f>
        <v>9814487.5199999996</v>
      </c>
    </row>
    <row r="24" spans="1:6" s="6" customFormat="1" ht="13.15" customHeight="1" x14ac:dyDescent="0.2">
      <c r="A24" s="10" t="s">
        <v>23</v>
      </c>
      <c r="B24" s="11">
        <v>0</v>
      </c>
      <c r="C24" s="11">
        <v>0</v>
      </c>
    </row>
    <row r="25" spans="1:6" s="6" customFormat="1" ht="13.15" customHeight="1" x14ac:dyDescent="0.2">
      <c r="A25" s="10" t="s">
        <v>24</v>
      </c>
      <c r="B25" s="11">
        <v>0</v>
      </c>
      <c r="C25" s="11">
        <v>0</v>
      </c>
    </row>
    <row r="26" spans="1:6" s="6" customFormat="1" ht="13.15" customHeight="1" x14ac:dyDescent="0.2">
      <c r="A26" s="2"/>
      <c r="B26" s="2"/>
      <c r="C26" s="2"/>
    </row>
    <row r="27" spans="1:6" s="6" customFormat="1" ht="21" customHeight="1" x14ac:dyDescent="0.2">
      <c r="A27" s="4" t="s">
        <v>25</v>
      </c>
      <c r="B27" s="13">
        <f>+B28+B38</f>
        <v>138205311.99000001</v>
      </c>
      <c r="C27" s="13">
        <f>+C28+C38</f>
        <v>278206239.13</v>
      </c>
      <c r="E27" s="7"/>
    </row>
    <row r="28" spans="1:6" s="6" customFormat="1" ht="25.15" customHeight="1" x14ac:dyDescent="0.2">
      <c r="A28" s="8" t="s">
        <v>26</v>
      </c>
      <c r="B28" s="17">
        <f>SUM(B29:B36)</f>
        <v>138205311.99000001</v>
      </c>
      <c r="C28" s="5">
        <f>SUM(C29:C36)</f>
        <v>30475294.899999976</v>
      </c>
      <c r="E28" s="7"/>
      <c r="F28" s="18"/>
    </row>
    <row r="29" spans="1:6" s="6" customFormat="1" ht="13.15" customHeight="1" x14ac:dyDescent="0.2">
      <c r="A29" s="10" t="s">
        <v>27</v>
      </c>
      <c r="B29" s="11">
        <f>'[1]ejemplo VARIACION ABR16'!M17</f>
        <v>0</v>
      </c>
      <c r="C29" s="11">
        <f>+'[1]ejemplo VARIACION ABR16'!N17</f>
        <v>30475294.899999976</v>
      </c>
      <c r="F29" s="19"/>
    </row>
    <row r="30" spans="1:6" s="6" customFormat="1" ht="13.15" customHeight="1" x14ac:dyDescent="0.2">
      <c r="A30" s="10" t="s">
        <v>28</v>
      </c>
      <c r="B30" s="11">
        <v>0</v>
      </c>
      <c r="C30" s="11">
        <v>0</v>
      </c>
    </row>
    <row r="31" spans="1:6" s="6" customFormat="1" ht="13.15" customHeight="1" x14ac:dyDescent="0.2">
      <c r="A31" s="10" t="s">
        <v>29</v>
      </c>
      <c r="B31" s="11">
        <f>+'[1]ejemplo VARIACION ABR16'!M19</f>
        <v>137796973.30000001</v>
      </c>
      <c r="C31" s="11">
        <v>0</v>
      </c>
    </row>
    <row r="32" spans="1:6" s="6" customFormat="1" ht="13.15" customHeight="1" x14ac:dyDescent="0.2">
      <c r="A32" s="10" t="s">
        <v>30</v>
      </c>
      <c r="B32" s="11">
        <v>0</v>
      </c>
      <c r="C32" s="11">
        <v>0</v>
      </c>
      <c r="D32" s="7"/>
    </row>
    <row r="33" spans="1:5" s="6" customFormat="1" ht="13.15" customHeight="1" x14ac:dyDescent="0.2">
      <c r="A33" s="10" t="s">
        <v>31</v>
      </c>
      <c r="B33" s="11">
        <v>0</v>
      </c>
      <c r="C33" s="11">
        <v>0</v>
      </c>
      <c r="E33" s="7"/>
    </row>
    <row r="34" spans="1:5" s="6" customFormat="1" ht="13.15" customHeight="1" x14ac:dyDescent="0.2">
      <c r="A34" s="10" t="s">
        <v>32</v>
      </c>
      <c r="B34" s="11">
        <f>+'[1]ejemplo VARIACION ABR16'!M22</f>
        <v>408338.69000000041</v>
      </c>
      <c r="C34" s="11">
        <v>0</v>
      </c>
    </row>
    <row r="35" spans="1:5" s="6" customFormat="1" ht="13.15" customHeight="1" x14ac:dyDescent="0.2">
      <c r="A35" s="10" t="s">
        <v>33</v>
      </c>
      <c r="B35" s="11">
        <v>0</v>
      </c>
      <c r="C35" s="11">
        <v>0</v>
      </c>
    </row>
    <row r="36" spans="1:5" s="6" customFormat="1" ht="13.15" customHeight="1" x14ac:dyDescent="0.2">
      <c r="A36" s="10" t="s">
        <v>34</v>
      </c>
      <c r="B36" s="11">
        <f>+'[1]ejemplo VARIACION ABR16'!M24</f>
        <v>0</v>
      </c>
      <c r="C36" s="11">
        <v>0</v>
      </c>
    </row>
    <row r="37" spans="1:5" s="6" customFormat="1" ht="13.15" customHeight="1" x14ac:dyDescent="0.2">
      <c r="A37" s="2"/>
      <c r="B37" s="2"/>
      <c r="C37" s="2"/>
    </row>
    <row r="38" spans="1:5" s="6" customFormat="1" ht="13.15" customHeight="1" x14ac:dyDescent="0.2">
      <c r="A38" s="4" t="s">
        <v>35</v>
      </c>
      <c r="B38" s="13">
        <f>SUM(B39:B44)</f>
        <v>0</v>
      </c>
      <c r="C38" s="13">
        <f>SUM(C39:C44)</f>
        <v>247730944.23000002</v>
      </c>
      <c r="E38" s="7"/>
    </row>
    <row r="39" spans="1:5" s="6" customFormat="1" ht="13.15" customHeight="1" x14ac:dyDescent="0.2">
      <c r="A39" s="10" t="s">
        <v>36</v>
      </c>
      <c r="B39" s="11">
        <v>0</v>
      </c>
      <c r="C39" s="11">
        <v>0</v>
      </c>
    </row>
    <row r="40" spans="1:5" s="6" customFormat="1" ht="13.15" customHeight="1" x14ac:dyDescent="0.2">
      <c r="A40" s="10" t="s">
        <v>37</v>
      </c>
      <c r="B40" s="11">
        <v>0</v>
      </c>
      <c r="C40" s="11">
        <v>0</v>
      </c>
    </row>
    <row r="41" spans="1:5" s="6" customFormat="1" ht="13.15" customHeight="1" x14ac:dyDescent="0.2">
      <c r="A41" s="10" t="s">
        <v>38</v>
      </c>
      <c r="B41" s="11">
        <v>0</v>
      </c>
      <c r="C41" s="11">
        <f>+'[1]ejemplo VARIACION ABR16'!N32</f>
        <v>247730944.23000002</v>
      </c>
    </row>
    <row r="42" spans="1:5" s="6" customFormat="1" ht="13.15" customHeight="1" x14ac:dyDescent="0.2">
      <c r="A42" s="10" t="s">
        <v>39</v>
      </c>
      <c r="B42" s="11">
        <v>0</v>
      </c>
      <c r="C42" s="11">
        <v>0</v>
      </c>
    </row>
    <row r="43" spans="1:5" s="6" customFormat="1" ht="13.15" customHeight="1" x14ac:dyDescent="0.2">
      <c r="A43" s="10" t="s">
        <v>40</v>
      </c>
      <c r="B43" s="11">
        <v>0</v>
      </c>
      <c r="C43" s="11">
        <v>0</v>
      </c>
    </row>
    <row r="44" spans="1:5" s="6" customFormat="1" ht="13.15" customHeight="1" x14ac:dyDescent="0.2">
      <c r="A44" s="10" t="s">
        <v>41</v>
      </c>
      <c r="B44" s="11">
        <v>0</v>
      </c>
      <c r="C44" s="11">
        <v>0</v>
      </c>
    </row>
    <row r="45" spans="1:5" s="6" customFormat="1" ht="13.15" customHeight="1" x14ac:dyDescent="0.2">
      <c r="A45" s="2"/>
      <c r="B45" s="2"/>
      <c r="C45" s="2"/>
    </row>
    <row r="46" spans="1:5" s="6" customFormat="1" ht="13.15" customHeight="1" x14ac:dyDescent="0.2">
      <c r="A46" s="4" t="s">
        <v>42</v>
      </c>
      <c r="B46" s="13">
        <f>+B47+B52+B59</f>
        <v>956286926.88000178</v>
      </c>
      <c r="C46" s="13">
        <f>+C47+C52+C59</f>
        <v>0</v>
      </c>
      <c r="E46" s="7"/>
    </row>
    <row r="47" spans="1:5" s="6" customFormat="1" ht="24.6" customHeight="1" x14ac:dyDescent="0.2">
      <c r="A47" s="8" t="s">
        <v>43</v>
      </c>
      <c r="B47" s="5">
        <f>SUM(B48:B50)</f>
        <v>0</v>
      </c>
      <c r="C47" s="5">
        <f>SUM(C48:C50)</f>
        <v>0</v>
      </c>
      <c r="E47" s="20"/>
    </row>
    <row r="48" spans="1:5" s="6" customFormat="1" ht="13.15" customHeight="1" x14ac:dyDescent="0.2">
      <c r="A48" s="10" t="s">
        <v>44</v>
      </c>
      <c r="B48" s="11">
        <v>0</v>
      </c>
      <c r="C48" s="11">
        <v>0</v>
      </c>
    </row>
    <row r="49" spans="1:6" s="6" customFormat="1" ht="13.15" customHeight="1" x14ac:dyDescent="0.2">
      <c r="A49" s="10" t="s">
        <v>45</v>
      </c>
      <c r="B49" s="11">
        <v>0</v>
      </c>
      <c r="C49" s="11">
        <v>0</v>
      </c>
    </row>
    <row r="50" spans="1:6" s="6" customFormat="1" ht="13.15" customHeight="1" x14ac:dyDescent="0.2">
      <c r="A50" s="10" t="s">
        <v>46</v>
      </c>
      <c r="B50" s="11">
        <v>0</v>
      </c>
      <c r="C50" s="11">
        <v>0</v>
      </c>
    </row>
    <row r="51" spans="1:6" s="6" customFormat="1" ht="13.15" customHeight="1" x14ac:dyDescent="0.2">
      <c r="A51" s="2"/>
      <c r="B51" s="2"/>
      <c r="C51" s="2"/>
    </row>
    <row r="52" spans="1:6" s="6" customFormat="1" ht="13.15" customHeight="1" x14ac:dyDescent="0.2">
      <c r="A52" s="4" t="s">
        <v>47</v>
      </c>
      <c r="B52" s="13">
        <f>SUM(B53:B57)</f>
        <v>956286926.88000178</v>
      </c>
      <c r="C52" s="13">
        <f>SUM(C53:C57)</f>
        <v>0</v>
      </c>
      <c r="D52" s="7"/>
    </row>
    <row r="53" spans="1:6" s="6" customFormat="1" ht="13.15" customHeight="1" x14ac:dyDescent="0.2">
      <c r="A53" s="10" t="s">
        <v>48</v>
      </c>
      <c r="B53" s="11">
        <f>+'[1]ejemplo VARIACION ABR16'!M51</f>
        <v>394849924.23000002</v>
      </c>
      <c r="C53" s="11">
        <v>0</v>
      </c>
    </row>
    <row r="54" spans="1:6" s="6" customFormat="1" ht="13.15" customHeight="1" x14ac:dyDescent="0.2">
      <c r="A54" s="10" t="s">
        <v>49</v>
      </c>
      <c r="B54" s="11">
        <f>+'[1]ejemplo VARIACION ABR16'!M52</f>
        <v>107675535.99000168</v>
      </c>
      <c r="C54" s="11">
        <v>0</v>
      </c>
    </row>
    <row r="55" spans="1:6" s="6" customFormat="1" ht="13.15" customHeight="1" x14ac:dyDescent="0.2">
      <c r="A55" s="10" t="s">
        <v>50</v>
      </c>
      <c r="B55" s="11">
        <v>0</v>
      </c>
      <c r="C55" s="11">
        <v>0</v>
      </c>
    </row>
    <row r="56" spans="1:6" s="6" customFormat="1" ht="13.15" customHeight="1" x14ac:dyDescent="0.2">
      <c r="A56" s="10" t="s">
        <v>51</v>
      </c>
      <c r="B56" s="11">
        <v>0</v>
      </c>
      <c r="C56" s="11">
        <v>0</v>
      </c>
    </row>
    <row r="57" spans="1:6" s="6" customFormat="1" ht="13.15" customHeight="1" x14ac:dyDescent="0.2">
      <c r="A57" s="10" t="s">
        <v>52</v>
      </c>
      <c r="B57" s="11">
        <f>+'[1]ejemplo VARIACION ABR16'!M55</f>
        <v>453761466.66000009</v>
      </c>
      <c r="C57" s="11">
        <v>0</v>
      </c>
    </row>
    <row r="58" spans="1:6" s="6" customFormat="1" ht="13.15" customHeight="1" x14ac:dyDescent="0.2">
      <c r="A58" s="2"/>
      <c r="B58" s="2"/>
      <c r="C58" s="2"/>
    </row>
    <row r="59" spans="1:6" s="6" customFormat="1" ht="13.15" customHeight="1" x14ac:dyDescent="0.2">
      <c r="A59" s="4" t="s">
        <v>53</v>
      </c>
      <c r="B59" s="21">
        <f>SUM(B60:B61)</f>
        <v>0</v>
      </c>
      <c r="C59" s="21">
        <f>SUM(C60:C61)</f>
        <v>0</v>
      </c>
    </row>
    <row r="60" spans="1:6" s="6" customFormat="1" ht="13.15" customHeight="1" x14ac:dyDescent="0.2">
      <c r="A60" s="10" t="s">
        <v>54</v>
      </c>
      <c r="B60" s="11">
        <v>0</v>
      </c>
      <c r="C60" s="11">
        <v>0</v>
      </c>
    </row>
    <row r="61" spans="1:6" s="6" customFormat="1" ht="13.15" customHeight="1" x14ac:dyDescent="0.2">
      <c r="A61" s="10" t="s">
        <v>55</v>
      </c>
      <c r="B61" s="11">
        <v>0</v>
      </c>
      <c r="C61" s="11">
        <v>0</v>
      </c>
    </row>
    <row r="64" spans="1:6" x14ac:dyDescent="0.25">
      <c r="B64" s="13">
        <f>B6+B27+B46</f>
        <v>1112530611.5700018</v>
      </c>
      <c r="C64" s="13">
        <f>+C46+C27+C6</f>
        <v>1112530611.5700006</v>
      </c>
      <c r="E64" s="22"/>
      <c r="F64" s="23"/>
    </row>
    <row r="65" spans="1:5" x14ac:dyDescent="0.25">
      <c r="E65" s="22"/>
    </row>
    <row r="66" spans="1:5" x14ac:dyDescent="0.25">
      <c r="B66" s="24"/>
      <c r="C66" s="25">
        <f>C64-B64</f>
        <v>0</v>
      </c>
    </row>
    <row r="67" spans="1:5" x14ac:dyDescent="0.25">
      <c r="C67" s="24"/>
    </row>
    <row r="68" spans="1:5" x14ac:dyDescent="0.25">
      <c r="C68" s="24"/>
    </row>
    <row r="69" spans="1:5" x14ac:dyDescent="0.25">
      <c r="A69" s="24"/>
      <c r="B69" s="24"/>
      <c r="C69" s="24"/>
      <c r="D69" s="24"/>
      <c r="E69" s="24"/>
    </row>
    <row r="70" spans="1:5" x14ac:dyDescent="0.25">
      <c r="A70" s="24"/>
      <c r="B70" s="24"/>
      <c r="C70" s="24"/>
      <c r="D70" s="24"/>
      <c r="E70" s="24"/>
    </row>
    <row r="71" spans="1:5" x14ac:dyDescent="0.25">
      <c r="A71" s="24"/>
      <c r="B71" s="24"/>
      <c r="C71" s="24"/>
      <c r="D71" s="24"/>
      <c r="E71" s="24"/>
    </row>
    <row r="72" spans="1:5" x14ac:dyDescent="0.25">
      <c r="A72" s="24"/>
      <c r="B72" s="24"/>
      <c r="C72" s="24"/>
      <c r="D72" s="24"/>
      <c r="E72" s="24"/>
    </row>
    <row r="73" spans="1:5" x14ac:dyDescent="0.25">
      <c r="A73" s="24"/>
      <c r="B73" s="24"/>
      <c r="C73" s="24"/>
      <c r="D73" s="24"/>
      <c r="E73" s="24"/>
    </row>
    <row r="74" spans="1:5" x14ac:dyDescent="0.25">
      <c r="A74" s="24"/>
      <c r="B74" s="24"/>
      <c r="C74" s="24"/>
      <c r="D74" s="24"/>
      <c r="E74" s="24"/>
    </row>
    <row r="75" spans="1:5" x14ac:dyDescent="0.25">
      <c r="A75" s="24"/>
      <c r="B75" s="24"/>
      <c r="C75" s="24"/>
      <c r="D75" s="24"/>
      <c r="E75" s="24"/>
    </row>
    <row r="76" spans="1:5" x14ac:dyDescent="0.25">
      <c r="A76" s="24"/>
      <c r="B76" s="24"/>
      <c r="C76" s="24"/>
      <c r="D76" s="24"/>
      <c r="E76" s="24"/>
    </row>
    <row r="77" spans="1:5" x14ac:dyDescent="0.25">
      <c r="A77" s="24"/>
      <c r="B77" s="24"/>
      <c r="C77" s="24"/>
      <c r="D77" s="24"/>
      <c r="E77" s="24"/>
    </row>
    <row r="78" spans="1:5" x14ac:dyDescent="0.25">
      <c r="A78" s="24"/>
      <c r="B78" s="24"/>
      <c r="C78" s="24"/>
      <c r="D78" s="24"/>
      <c r="E78" s="24"/>
    </row>
    <row r="79" spans="1:5" x14ac:dyDescent="0.25">
      <c r="A79" s="24"/>
      <c r="B79" s="24"/>
      <c r="C79" s="24"/>
      <c r="D79" s="24"/>
      <c r="E79" s="24"/>
    </row>
    <row r="80" spans="1:5" x14ac:dyDescent="0.25">
      <c r="A80" s="24"/>
      <c r="B80" s="24"/>
      <c r="C80" s="24"/>
      <c r="D80" s="24"/>
      <c r="E80" s="24"/>
    </row>
    <row r="81" spans="1:5" x14ac:dyDescent="0.25">
      <c r="A81" s="24"/>
      <c r="B81" s="24"/>
      <c r="C81" s="24"/>
      <c r="D81" s="24"/>
      <c r="E81" s="24"/>
    </row>
    <row r="82" spans="1:5" x14ac:dyDescent="0.25">
      <c r="A82" s="24"/>
      <c r="B82" s="24"/>
      <c r="C82" s="24"/>
      <c r="D82" s="24"/>
      <c r="E82" s="24"/>
    </row>
    <row r="83" spans="1:5" x14ac:dyDescent="0.25">
      <c r="A83" s="24"/>
      <c r="B83" s="24"/>
      <c r="C83" s="24"/>
      <c r="D83" s="24"/>
      <c r="E83" s="24"/>
    </row>
    <row r="84" spans="1:5" x14ac:dyDescent="0.25">
      <c r="A84" s="24"/>
      <c r="B84" s="24"/>
      <c r="C84" s="24"/>
      <c r="D84" s="24"/>
      <c r="E84" s="24"/>
    </row>
    <row r="85" spans="1:5" x14ac:dyDescent="0.25">
      <c r="A85" s="24"/>
      <c r="B85" s="24"/>
      <c r="C85" s="24"/>
      <c r="D85" s="24"/>
      <c r="E85" s="24"/>
    </row>
    <row r="86" spans="1:5" x14ac:dyDescent="0.25">
      <c r="A86" s="24"/>
      <c r="B86" s="24"/>
      <c r="C86" s="24"/>
      <c r="D86" s="24"/>
      <c r="E86" s="24"/>
    </row>
    <row r="87" spans="1:5" x14ac:dyDescent="0.25">
      <c r="A87" s="24"/>
      <c r="B87" s="24"/>
      <c r="C87" s="24"/>
      <c r="D87" s="24"/>
      <c r="E87" s="24"/>
    </row>
    <row r="88" spans="1:5" x14ac:dyDescent="0.25">
      <c r="A88" s="24"/>
      <c r="B88" s="24"/>
      <c r="C88" s="24"/>
      <c r="D88" s="24"/>
      <c r="E88" s="24"/>
    </row>
    <row r="89" spans="1:5" x14ac:dyDescent="0.25">
      <c r="A89" s="24"/>
      <c r="B89" s="24"/>
      <c r="C89" s="24"/>
      <c r="D89" s="24"/>
      <c r="E89" s="24"/>
    </row>
    <row r="90" spans="1:5" x14ac:dyDescent="0.25">
      <c r="A90" s="24"/>
      <c r="B90" s="24"/>
      <c r="C90" s="24"/>
      <c r="D90" s="24"/>
      <c r="E90" s="24"/>
    </row>
    <row r="91" spans="1:5" x14ac:dyDescent="0.25">
      <c r="A91" s="24"/>
      <c r="B91" s="24"/>
      <c r="C91" s="24"/>
      <c r="D91" s="24"/>
      <c r="E91" s="24"/>
    </row>
    <row r="92" spans="1:5" x14ac:dyDescent="0.25">
      <c r="A92" s="24"/>
      <c r="B92" s="24"/>
      <c r="C92" s="24"/>
      <c r="D92" s="24"/>
      <c r="E92" s="24"/>
    </row>
    <row r="93" spans="1:5" x14ac:dyDescent="0.25">
      <c r="A93" s="24"/>
      <c r="B93" s="24"/>
      <c r="C93" s="24"/>
      <c r="D93" s="24"/>
      <c r="E93" s="24"/>
    </row>
    <row r="94" spans="1:5" x14ac:dyDescent="0.25">
      <c r="A94" s="24"/>
      <c r="B94" s="24"/>
      <c r="C94" s="24"/>
      <c r="D94" s="24"/>
      <c r="E94" s="24"/>
    </row>
    <row r="95" spans="1:5" x14ac:dyDescent="0.25">
      <c r="A95" s="24"/>
      <c r="B95" s="24"/>
      <c r="C95" s="24"/>
      <c r="D95" s="24"/>
      <c r="E95" s="24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 A ABR16</vt:lpstr>
      <vt:lpstr>'ECSF A ABR16'!Área_de_impresión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Rafael Quiroz Perez</cp:lastModifiedBy>
  <cp:lastPrinted>2016-05-16T17:57:34Z</cp:lastPrinted>
  <dcterms:created xsi:type="dcterms:W3CDTF">2016-05-16T17:46:07Z</dcterms:created>
  <dcterms:modified xsi:type="dcterms:W3CDTF">2016-05-16T17:57:37Z</dcterms:modified>
</cp:coreProperties>
</file>